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 Hourly Rate" sheetId="1" state="visible" r:id="rId1"/>
  </sheets>
  <definedNames>
    <definedName name="_xlnm.Print_Area" localSheetId="0">'Real Hourly Rate'!$A$1:$C$46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;[Red]-£#,##0"/>
    <numFmt numFmtId="165" formatCode="£#,##0.00;[Red]-£#,##0.00"/>
  </numFmts>
  <fonts count="12">
    <font>
      <name val="Outfit"/>
      <color theme="1"/>
      <sz val="11"/>
      <scheme val="minor"/>
    </font>
    <font>
      <name val="IvyMode"/>
      <b val="1"/>
      <color rgb="FFFFFFFF"/>
      <sz val="16"/>
    </font>
    <font>
      <name val="Outfit"/>
      <i val="1"/>
      <color rgb="FF616A6F"/>
      <sz val="10"/>
    </font>
    <font>
      <name val="Outfit Medium"/>
      <color rgb="FF3D3D48"/>
      <sz val="11"/>
    </font>
    <font>
      <name val="Outfit"/>
      <color rgb="FF3D3D48"/>
      <sz val="11"/>
    </font>
    <font>
      <name val="Outfit"/>
      <color rgb="FF0000FF"/>
      <sz val="11"/>
    </font>
    <font>
      <name val="IvyMode"/>
      <b val="1"/>
      <color rgb="FF3D3D48"/>
      <sz val="14"/>
    </font>
    <font>
      <name val="Outfit Medium"/>
      <color rgb="FFFFFFFF"/>
      <sz val="10"/>
    </font>
    <font>
      <name val="Outfit"/>
      <color rgb="FF3D3D48"/>
      <sz val="10"/>
    </font>
    <font>
      <name val="Outfit"/>
      <i val="1"/>
      <color rgb="FF616A6F"/>
      <sz val="9"/>
    </font>
    <font>
      <color rgb="FF3D3D48"/>
      <name val="Outfit Medium"/>
      <sz val="11"/>
    </font>
    <font>
      <color rgb="FF3D3D48"/>
      <name val="Outfit"/>
      <sz val="11"/>
      <scheme val="minor"/>
    </font>
  </fonts>
  <fills count="7">
    <fill>
      <patternFill/>
    </fill>
    <fill>
      <patternFill patternType="gray125"/>
    </fill>
    <fill>
      <patternFill patternType="solid">
        <fgColor rgb="FF3D3D48"/>
      </patternFill>
    </fill>
    <fill>
      <patternFill patternType="solid">
        <fgColor rgb="FFABAD9F"/>
      </patternFill>
    </fill>
    <fill>
      <patternFill patternType="solid">
        <fgColor rgb="FFFFF7D6"/>
      </patternFill>
    </fill>
    <fill>
      <patternFill patternType="solid">
        <fgColor rgb="FFF7F4EA"/>
      </patternFill>
    </fill>
    <fill>
      <patternFill patternType="solid">
        <fgColor rgb="FFEDE6D4"/>
      </patternFill>
    </fill>
  </fills>
  <borders count="2">
    <border>
      <left/>
      <right/>
      <top/>
      <bottom/>
      <diagonal/>
    </border>
    <border>
      <left style="thin">
        <color rgb="FFD8CFB8"/>
      </left>
      <right style="thin">
        <color rgb="FFD8CFB8"/>
      </right>
      <top style="thin">
        <color rgb="FFD8CFB8"/>
      </top>
      <bottom style="thin">
        <color rgb="FFD8CFB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pivotButton="0" quotePrefix="0" xfId="0"/>
    <xf numFmtId="0" fontId="10" fillId="3" borderId="0" applyAlignment="1" pivotButton="0" quotePrefix="0" xfId="0">
      <alignment vertical="center"/>
    </xf>
    <xf numFmtId="0" fontId="11" fillId="3" borderId="0" pivotButton="0" quotePrefix="0" xfId="0"/>
    <xf numFmtId="0" fontId="4" fillId="0" borderId="1" applyAlignment="1" pivotButton="0" quotePrefix="0" xfId="0">
      <alignment vertical="center" wrapText="1"/>
    </xf>
    <xf numFmtId="164" fontId="5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164" fontId="3" fillId="5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3" fontId="3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0" fillId="0" borderId="1" pivotButton="0" quotePrefix="0" xfId="0"/>
    <xf numFmtId="0" fontId="7" fillId="2" borderId="0" applyAlignment="1" pivotButton="0" quotePrefix="0" xfId="0">
      <alignment horizontal="left"/>
    </xf>
    <xf numFmtId="0" fontId="7" fillId="2" borderId="0" applyAlignment="1" pivotButton="0" quotePrefix="0" xfId="0">
      <alignment horizontal="right"/>
    </xf>
    <xf numFmtId="9" fontId="4" fillId="0" borderId="1" applyAlignment="1" pivotButton="0" quotePrefix="0" xfId="0">
      <alignment horizontal="right"/>
    </xf>
    <xf numFmtId="9" fontId="3" fillId="5" borderId="1" applyAlignment="1" pivotButton="0" quotePrefix="0" xfId="0">
      <alignment horizontal="right"/>
    </xf>
    <xf numFmtId="0" fontId="8" fillId="0" borderId="1" pivotButton="0" quotePrefix="0" xfId="0"/>
    <xf numFmtId="0" fontId="4" fillId="0" borderId="0" applyAlignment="1" pivotButton="0" quotePrefix="0" xfId="0">
      <alignment vertical="center" wrapText="1"/>
    </xf>
    <xf numFmtId="0" fontId="3" fillId="6" borderId="0" applyAlignment="1" pivotButton="0" quotePrefix="0" xfId="0">
      <alignment vertical="center" wrapText="1" indent="1"/>
    </xf>
    <xf numFmtId="0" fontId="0" fillId="6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FFF6D3CC"/>
          <bgColor rgb="FFF6D3CC"/>
        </patternFill>
      </fill>
    </dxf>
    <dxf>
      <fill>
        <patternFill patternType="solid">
          <fgColor rgb="FFFBEFC9"/>
          <bgColor rgb="FFFBEFC9"/>
        </patternFill>
      </fill>
    </dxf>
    <dxf>
      <fill>
        <patternFill patternType="solid">
          <fgColor rgb="FFDCEBD3"/>
          <bgColor rgb="FFDCEBD3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1905000</colOff>
      <row>0</row>
      <rowOff>73406</rowOff>
    </from>
    <ext cx="1595932" cy="284988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3D3D48"/>
      </a:dk2>
      <a:lt2>
        <a:srgbClr val="EDE6D4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IvyMode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Outfi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64" customWidth="1" min="3" max="3"/>
  </cols>
  <sheetData>
    <row r="1" ht="34" customHeight="1">
      <c r="A1" s="1" t="inlineStr">
        <is>
          <t>WHAT’S YOUR REAL HOURLY RATE?</t>
        </is>
      </c>
      <c r="B1" s="2" t="n"/>
      <c r="C1" s="2" t="n"/>
    </row>
    <row r="2">
      <c r="A2" s="3" t="inlineStr">
        <is>
          <t>Blue cells are yours to fill in. Example figures are shown, so overwrite them with your own. It takes about 20 minutes.</t>
        </is>
      </c>
    </row>
    <row r="4" ht="20" customHeight="1">
      <c r="A4" s="4" t="inlineStr">
        <is>
          <t>1 · WHAT THE BUSINESS PAYS YOU EACH YEAR (BEFORE PERSONAL TAX)</t>
        </is>
      </c>
      <c r="B4" s="5" t="n"/>
      <c r="C4" s="5" t="n"/>
    </row>
    <row r="5">
      <c r="A5" s="6" t="inlineStr">
        <is>
          <t>Salary or wages</t>
        </is>
      </c>
      <c r="B5" s="7" t="n">
        <v>12570</v>
      </c>
      <c r="C5" s="8" t="inlineStr">
        <is>
          <t>What you pay yourself through payroll.</t>
        </is>
      </c>
    </row>
    <row r="6">
      <c r="A6" s="6" t="inlineStr">
        <is>
          <t>Dividends</t>
        </is>
      </c>
      <c r="B6" s="7" t="n">
        <v>38000</v>
      </c>
      <c r="C6" s="8" t="inlineStr">
        <is>
          <t>What you take out as dividends.</t>
        </is>
      </c>
    </row>
    <row r="7">
      <c r="A7" s="6" t="inlineStr">
        <is>
          <t>Drawings</t>
        </is>
      </c>
      <c r="B7" s="7" t="n">
        <v>0</v>
      </c>
      <c r="C7" s="8" t="inlineStr">
        <is>
          <t>If you are a sole trader, what you draw from the business.</t>
        </is>
      </c>
    </row>
    <row r="8">
      <c r="A8" s="6" t="inlineStr">
        <is>
          <t>Other benefits paid by the business</t>
        </is>
      </c>
      <c r="B8" s="7" t="n">
        <v>3000</v>
      </c>
      <c r="C8" s="8" t="inlineStr">
        <is>
          <t>Pension, vehicle, phone and insurance paid for you.</t>
        </is>
      </c>
    </row>
    <row r="9">
      <c r="A9" s="9" t="inlineStr">
        <is>
          <t>Total taken out of the business</t>
        </is>
      </c>
      <c r="B9" s="10">
        <f>SUM(B5:B8)</f>
        <v/>
      </c>
    </row>
    <row r="11" ht="20" customHeight="1">
      <c r="A11" s="4" t="inlineStr">
        <is>
          <t>2 · YOUR HOURS (BE HONEST)</t>
        </is>
      </c>
      <c r="B11" s="5" t="n"/>
      <c r="C11" s="5" t="n"/>
    </row>
    <row r="12">
      <c r="A12" s="6" t="inlineStr">
        <is>
          <t>Hours you work in a normal week</t>
        </is>
      </c>
      <c r="B12" s="11" t="n">
        <v>62</v>
      </c>
      <c r="C12" s="8" t="inlineStr">
        <is>
          <t>Count evenings, weekends, calls, quotes, driving and paperwork.</t>
        </is>
      </c>
    </row>
    <row r="13">
      <c r="A13" s="6" t="inlineStr">
        <is>
          <t>Weeks you actually work each year</t>
        </is>
      </c>
      <c r="B13" s="11" t="n">
        <v>47</v>
      </c>
      <c r="C13" s="8" t="inlineStr">
        <is>
          <t>52 minus the holiday and time off you really take.</t>
        </is>
      </c>
    </row>
    <row r="14">
      <c r="A14" s="9" t="inlineStr">
        <is>
          <t>Total hours a year</t>
        </is>
      </c>
      <c r="B14" s="12">
        <f>B12*B13</f>
        <v/>
      </c>
    </row>
    <row r="16" ht="20" customHeight="1">
      <c r="A16" s="4" t="inlineStr">
        <is>
          <t>3 · YOUR REAL HOURLY RATE</t>
        </is>
      </c>
      <c r="B16" s="5" t="n"/>
      <c r="C16" s="5" t="n"/>
    </row>
    <row r="17" ht="26" customHeight="1">
      <c r="A17" s="9" t="inlineStr">
        <is>
          <t>Your real hourly rate</t>
        </is>
      </c>
      <c r="B17" s="13">
        <f>IF(B14&gt;0,B9/B14,0)</f>
        <v/>
      </c>
      <c r="C17" s="8" t="inlineStr">
        <is>
          <t>Total taken out of the business, divided by total hours a year.</t>
        </is>
      </c>
    </row>
    <row r="19" ht="20" customHeight="1">
      <c r="A19" s="4" t="inlineStr">
        <is>
          <t>4 · HOW IT COMPARES</t>
        </is>
      </c>
      <c r="B19" s="5" t="n"/>
      <c r="C19" s="5" t="n"/>
    </row>
    <row r="20">
      <c r="A20" s="6" t="inlineStr">
        <is>
          <t>What a skilled tradesperson costs you per hour</t>
        </is>
      </c>
      <c r="B20" s="14" t="n">
        <v>28</v>
      </c>
      <c r="C20" s="8" t="inlineStr">
        <is>
          <t>Wage plus employer costs. Use your own figure.</t>
        </is>
      </c>
    </row>
    <row r="21">
      <c r="A21" s="6" t="inlineStr">
        <is>
          <t>What a site supervisor or contracts manager costs per hour</t>
        </is>
      </c>
      <c r="B21" s="14" t="n">
        <v>38</v>
      </c>
      <c r="C21" s="8" t="inlineStr">
        <is>
          <t>Wage plus employer costs. Use your own figure.</t>
        </is>
      </c>
    </row>
    <row r="22">
      <c r="A22" s="6" t="inlineStr">
        <is>
          <t>The hourly rate you want to earn</t>
        </is>
      </c>
      <c r="B22" s="14" t="n">
        <v>60</v>
      </c>
      <c r="C22" s="8" t="inlineStr">
        <is>
          <t>Pick a number you would be proud to say out loud.</t>
        </is>
      </c>
    </row>
    <row r="23">
      <c r="A23" s="6" t="inlineStr">
        <is>
          <t>Your rate against a skilled tradesperson</t>
        </is>
      </c>
      <c r="B23" s="15">
        <f>B17-B20</f>
        <v/>
      </c>
      <c r="C23" s="8" t="inlineStr">
        <is>
          <t>Below zero means you earn less per hour than the person you employ.</t>
        </is>
      </c>
    </row>
    <row r="24">
      <c r="A24" s="6" t="inlineStr">
        <is>
          <t>Your rate against a supervisor or manager</t>
        </is>
      </c>
      <c r="B24" s="15">
        <f>B17-B21</f>
        <v/>
      </c>
    </row>
    <row r="25">
      <c r="A25" s="6" t="inlineStr">
        <is>
          <t>Gap to the rate you want</t>
        </is>
      </c>
      <c r="B25" s="15">
        <f>B22-B17</f>
        <v/>
      </c>
    </row>
    <row r="26">
      <c r="A26" s="6" t="inlineStr">
        <is>
          <t>What that gap costs you each year</t>
        </is>
      </c>
      <c r="B26" s="16">
        <f>MAX(0,B25)*B14</f>
        <v/>
      </c>
      <c r="C26" s="8" t="inlineStr">
        <is>
          <t>Gap per hour multiplied by the hours you work.</t>
        </is>
      </c>
    </row>
    <row r="27" ht="32" customHeight="1">
      <c r="A27" s="9" t="inlineStr">
        <is>
          <t>What it tells you</t>
        </is>
      </c>
      <c r="B27" s="9">
        <f>IF(B17&lt;B20,"Below what you pay a skilled tradesperson. You are working at a discount.",IF(B17&lt;B21,"Above a tradesperson, but below what you pay a manager.",IF(B17&lt;B22,"Above a manager, but still below your target.","At or above your target. Protect it.")))</f>
        <v/>
      </c>
      <c r="C27" s="17" t="n"/>
    </row>
    <row r="29" ht="20" customHeight="1">
      <c r="A29" s="4" t="inlineStr">
        <is>
          <t>5 · WHERE YOUR HOURS GO (HOURS IN A NORMAL WEEK)</t>
        </is>
      </c>
      <c r="B29" s="5" t="n"/>
      <c r="C29" s="5" t="n"/>
    </row>
    <row r="30">
      <c r="A30" s="18" t="inlineStr">
        <is>
          <t>Activity</t>
        </is>
      </c>
      <c r="B30" s="19" t="inlineStr">
        <is>
          <t>Hours a week</t>
        </is>
      </c>
      <c r="C30" s="19" t="inlineStr">
        <is>
          <t>Share of your week</t>
        </is>
      </c>
    </row>
    <row r="31">
      <c r="A31" s="6" t="inlineStr">
        <is>
          <t>On the tools or doing the work itself</t>
        </is>
      </c>
      <c r="B31" s="11" t="n">
        <v>24</v>
      </c>
      <c r="C31" s="20">
        <f>IF($B$36&gt;0,B31/$B$36,0)</f>
        <v/>
      </c>
    </row>
    <row r="32">
      <c r="A32" s="6" t="inlineStr">
        <is>
          <t>Running jobs and managing people</t>
        </is>
      </c>
      <c r="B32" s="11" t="n">
        <v>14</v>
      </c>
      <c r="C32" s="20">
        <f>IF($B$36&gt;0,B32/$B$36,0)</f>
        <v/>
      </c>
    </row>
    <row r="33">
      <c r="A33" s="6" t="inlineStr">
        <is>
          <t>Quoting, selling and client meetings</t>
        </is>
      </c>
      <c r="B33" s="11" t="n">
        <v>8</v>
      </c>
      <c r="C33" s="20">
        <f>IF($B$36&gt;0,B33/$B$36,0)</f>
        <v/>
      </c>
    </row>
    <row r="34">
      <c r="A34" s="6" t="inlineStr">
        <is>
          <t>Paperwork, accounts and admin</t>
        </is>
      </c>
      <c r="B34" s="11" t="n">
        <v>10</v>
      </c>
      <c r="C34" s="20">
        <f>IF($B$36&gt;0,B34/$B$36,0)</f>
        <v/>
      </c>
    </row>
    <row r="35">
      <c r="A35" s="6" t="inlineStr">
        <is>
          <t>Chasing problems, rework and firefighting</t>
        </is>
      </c>
      <c r="B35" s="11" t="n">
        <v>6</v>
      </c>
      <c r="C35" s="20">
        <f>IF($B$36&gt;0,B35/$B$36,0)</f>
        <v/>
      </c>
    </row>
    <row r="36">
      <c r="A36" s="9" t="inlineStr">
        <is>
          <t>Total</t>
        </is>
      </c>
      <c r="B36" s="12">
        <f>SUM(B31:B35)</f>
        <v/>
      </c>
      <c r="C36" s="21">
        <f>SUM(C31:C35)</f>
        <v/>
      </c>
    </row>
    <row r="37">
      <c r="A37" s="6" t="inlineStr">
        <is>
          <t>Check against section 2</t>
        </is>
      </c>
      <c r="B37" s="22">
        <f>IF(B36=B12,"OK, this matches your weekly hours.","These hours do not match section 2 ("&amp;B12&amp;" a week). Adjust one of them.")</f>
        <v/>
      </c>
      <c r="C37" s="17" t="n"/>
    </row>
    <row r="39" ht="20" customHeight="1">
      <c r="A39" s="4" t="inlineStr">
        <is>
          <t>6 · WHAT TO DO WITH THIS</t>
        </is>
      </c>
      <c r="B39" s="5" t="n"/>
      <c r="C39" s="5" t="n"/>
    </row>
    <row r="40" ht="28" customHeight="1">
      <c r="A40" s="23" t="inlineStr">
        <is>
          <t>1.  Look at the two biggest blocks in section 5. Could someone who costs less than your target rate do them?</t>
        </is>
      </c>
    </row>
    <row r="41" ht="28" customHeight="1">
      <c r="A41" s="23" t="inlineStr">
        <is>
          <t>2.  Any hour spent on work you could buy in below your target rate is an hour you are underpaying yourself.</t>
        </is>
      </c>
    </row>
    <row r="42" ht="28" customHeight="1">
      <c r="A42" s="23" t="inlineStr">
        <is>
          <t>3.  Run this sheet again in three months. The aim is more profit from fewer, better hours.</t>
        </is>
      </c>
    </row>
    <row r="44" ht="40" customHeight="1">
      <c r="A44" s="24" t="inlineStr">
        <is>
          <t>Next step: Month 1 of the Build &amp; Scale Academy programme is Cashflow Command, a 13-week forecast that shows what your business can afford to pay you. buildandscaleacademy.co.uk</t>
        </is>
      </c>
      <c r="B44" s="25" t="n"/>
      <c r="C44" s="25" t="n"/>
    </row>
    <row r="46">
      <c r="A46" s="26" t="inlineStr">
        <is>
          <t>A planning tool, not financial or tax advice. Figures are before personal tax. The Build &amp; Scale Academy, part of the Hawksmoor Construction Group.</t>
        </is>
      </c>
    </row>
  </sheetData>
  <mergeCells count="15">
    <mergeCell ref="A42:C42"/>
    <mergeCell ref="A41:C41"/>
    <mergeCell ref="A19:C19"/>
    <mergeCell ref="A11:C11"/>
    <mergeCell ref="A44:C44"/>
    <mergeCell ref="A1:C1"/>
    <mergeCell ref="A16:C16"/>
    <mergeCell ref="A46:C46"/>
    <mergeCell ref="B37:C37"/>
    <mergeCell ref="A40:C40"/>
    <mergeCell ref="A39:C39"/>
    <mergeCell ref="B27:C27"/>
    <mergeCell ref="A4:C4"/>
    <mergeCell ref="A2:C2"/>
    <mergeCell ref="A29:C29"/>
  </mergeCells>
  <conditionalFormatting sqref="B27:C27">
    <cfRule type="expression" priority="1" dxfId="0">
      <formula>$B$17&lt;$B$20</formula>
    </cfRule>
    <cfRule type="expression" priority="2" dxfId="1">
      <formula>AND($B$17&gt;=$B$20,$B$17&lt;$B$22)</formula>
    </cfRule>
    <cfRule type="expression" priority="3" dxfId="2">
      <formula>$B$17&gt;=$B$22</formula>
    </cfRule>
  </conditionalFormatting>
  <conditionalFormatting sqref="B37:C37">
    <cfRule type="expression" priority="4" dxfId="1">
      <formula>$B$36&lt;&gt;$B$12</formula>
    </cfRule>
  </conditionalFormatting>
  <dataValidations count="3">
    <dataValidation sqref="B5:B8 B20:B22 B31:B35" showDropDown="0" showInputMessage="0" showErrorMessage="1" allowBlank="0" error="Enter a number that is zero or more." type="decimal" operator="greaterThanOrEqual">
      <formula1>0</formula1>
    </dataValidation>
    <dataValidation sqref="B12" showDropDown="0" showInputMessage="0" showErrorMessage="1" allowBlank="0" error="Enter hours between 1 and 120." type="decimal" operator="between">
      <formula1>1</formula1>
      <formula2>120</formula2>
    </dataValidation>
    <dataValidation sqref="B13" showDropDown="0" showInputMessage="0" showErrorMessage="1" allowBlank="0" error="Enter weeks between 1 and 52." type="decimal" operator="between">
      <formula1>1</formula1>
      <formula2>52</formula2>
    </dataValidation>
  </dataValidations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2026-10-26T15:09:05Z</dcterms:created>
  <dcterms:modified xmlns:dcterms="http://purl.org/dc/terms/" xmlns:xsi="http://www.w3.org/2001/XMLSchema-instance" xsi:type="dcterms:W3CDTF">2026-10-26T15:09:05Z</dcterms:modified>
</cp:coreProperties>
</file>